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5680" yWindow="0" windowWidth="25520" windowHeight="15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7" i="1"/>
  <c r="E26" i="1"/>
  <c r="E29" i="1"/>
  <c r="E28" i="1"/>
  <c r="E30" i="1"/>
  <c r="E31" i="1"/>
  <c r="G31" i="1"/>
  <c r="E4" i="1"/>
  <c r="E5" i="1"/>
  <c r="E6" i="1"/>
  <c r="E7" i="1"/>
  <c r="E8" i="1"/>
  <c r="E9" i="1"/>
  <c r="E11" i="1"/>
  <c r="E10" i="1"/>
  <c r="E12" i="1"/>
  <c r="E13" i="1"/>
  <c r="G13" i="1"/>
  <c r="E32" i="1"/>
  <c r="E33" i="1"/>
  <c r="E34" i="1"/>
  <c r="E35" i="1"/>
  <c r="G28" i="1"/>
  <c r="G25" i="1"/>
  <c r="G21" i="1"/>
  <c r="E14" i="1"/>
  <c r="E15" i="1"/>
  <c r="E16" i="1"/>
  <c r="E17" i="1"/>
  <c r="G10" i="1"/>
  <c r="G7" i="1"/>
  <c r="G3" i="1"/>
</calcChain>
</file>

<file path=xl/sharedStrings.xml><?xml version="1.0" encoding="utf-8"?>
<sst xmlns="http://schemas.openxmlformats.org/spreadsheetml/2006/main" count="62" uniqueCount="36">
  <si>
    <t>Colorado State University</t>
  </si>
  <si>
    <t>Academic Years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</si>
  <si>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</si>
  <si>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</si>
  <si>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</si>
  <si>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</si>
  <si>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</si>
  <si>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</si>
  <si>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</si>
  <si>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</si>
  <si>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</si>
  <si>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</si>
  <si>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Years since 2004</t>
  </si>
  <si>
    <t>Cost of Tuition per year</t>
  </si>
  <si>
    <t>Cost of Tuition &amp; Fees per year</t>
  </si>
  <si>
    <t>Average Percent Increase</t>
  </si>
  <si>
    <t>2014-2015</t>
  </si>
  <si>
    <t>2015-2016</t>
  </si>
  <si>
    <t>2016-2017</t>
  </si>
  <si>
    <t>2017-2018</t>
  </si>
  <si>
    <t>Cost of tution for all 4 years of college</t>
  </si>
  <si>
    <t>Cost of tution and fees for all 4 years of college</t>
  </si>
  <si>
    <t>Average Percent Increase of undergraduate career</t>
  </si>
  <si>
    <t>University of Colorado</t>
  </si>
  <si>
    <t>Cost of Tuition and Fees per year</t>
  </si>
  <si>
    <t>Cost of Tuition for all 4 Years of college</t>
  </si>
  <si>
    <t>2018-2019</t>
  </si>
  <si>
    <t>Cost of tuition and fees for all 4 years of college</t>
  </si>
  <si>
    <t>Average Percent Increase over past 10 years</t>
  </si>
  <si>
    <t>Years</t>
  </si>
  <si>
    <t>Fixed Standard</t>
  </si>
  <si>
    <t>Extended Fixed</t>
  </si>
  <si>
    <t>Standard Graduated</t>
  </si>
  <si>
    <t>Extended Graduated</t>
  </si>
  <si>
    <t>CSU</t>
  </si>
  <si>
    <t>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</si>
</sst>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9" fontId="0" fillId="0" borderId="0" xfId="3" applyFont="1"/>
    <xf numFmtId="0" fontId="4" fillId="0" borderId="0" xfId="0" applyFont="1"/>
    <xf numFmtId="9" fontId="0" fillId="0" borderId="0" xfId="0" applyNumberFormat="1"/>
  </cellXfs>
  <cellStyles count="28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Colorado State</a:t>
            </a:r>
            <a:r>
              <a:rPr lang="en-US" baseline="0"/>
              <a:t> University Tuition (&amp; Fees)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Cost of Tuition per year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7854234370785"/>
                  <c:y val="-0.0262950075165838"/>
                </c:manualLayout>
              </c:layout>
              <c:numFmt formatCode="General" sourceLinked="0"/>
            </c:trendlineLbl>
          </c:trendline>
          <c:xVal>
            <c:numRef>
              <c:f>Sheet1!$B$3:$B$12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Sheet1!$C$3:$C$12</c:f>
              <c:numCache>
                <c:formatCode>_([$$-409]* #,##0.00_);_([$$-409]* \(#,##0.00\);_([$$-409]* "-"??_);_(@_)</c:formatCode>
                <c:ptCount val="10"/>
                <c:pt idx="0">
                  <c:v>2939.76</c:v>
                </c:pt>
                <c:pt idx="1">
                  <c:v>3381.3</c:v>
                </c:pt>
                <c:pt idx="2">
                  <c:v>3456.9</c:v>
                </c:pt>
                <c:pt idx="3">
                  <c:v>4040.0</c:v>
                </c:pt>
                <c:pt idx="4">
                  <c:v>4424.0</c:v>
                </c:pt>
                <c:pt idx="5">
                  <c:v>4822.0</c:v>
                </c:pt>
                <c:pt idx="6">
                  <c:v>5256.0</c:v>
                </c:pt>
                <c:pt idx="7">
                  <c:v>6307.2</c:v>
                </c:pt>
                <c:pt idx="8">
                  <c:v>6874.8</c:v>
                </c:pt>
                <c:pt idx="9">
                  <c:v>7913.6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Cost of Tuition &amp; Fees per year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01891176735045"/>
                  <c:y val="0.126914836580007"/>
                </c:manualLayout>
              </c:layout>
              <c:numFmt formatCode="General" sourceLinked="0"/>
            </c:trendlineLbl>
          </c:trendline>
          <c:xVal>
            <c:numRef>
              <c:f>Sheet1!$B$3:$B$12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Sheet1!$D$3:$D$12</c:f>
              <c:numCache>
                <c:formatCode>_([$$-409]* #,##0.00_);_([$$-409]* \(#,##0.00\);_([$$-409]* "-"??_);_(@_)</c:formatCode>
                <c:ptCount val="10"/>
                <c:pt idx="0">
                  <c:v>3744.0</c:v>
                </c:pt>
                <c:pt idx="1">
                  <c:v>3790.0</c:v>
                </c:pt>
                <c:pt idx="2">
                  <c:v>4562.0</c:v>
                </c:pt>
                <c:pt idx="3">
                  <c:v>4717.0</c:v>
                </c:pt>
                <c:pt idx="4">
                  <c:v>5419.0</c:v>
                </c:pt>
                <c:pt idx="5">
                  <c:v>5874.0</c:v>
                </c:pt>
                <c:pt idx="6">
                  <c:v>6318.0</c:v>
                </c:pt>
                <c:pt idx="7">
                  <c:v>6985.0</c:v>
                </c:pt>
                <c:pt idx="8">
                  <c:v>7952.0</c:v>
                </c:pt>
                <c:pt idx="9">
                  <c:v>8649.0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312312"/>
        <c:axId val="2068317864"/>
      </c:scatterChart>
      <c:valAx>
        <c:axId val="2068312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Years</a:t>
                </a:r>
                <a:r>
                  <a:rPr lang="en-US" sz="2000" baseline="0"/>
                  <a:t> Since 2004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8317864"/>
        <c:crosses val="autoZero"/>
        <c:crossBetween val="midCat"/>
      </c:valAx>
      <c:valAx>
        <c:axId val="2068317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Cost of Tuition (&amp; Fees)</a:t>
                </a:r>
              </a:p>
            </c:rich>
          </c:tx>
          <c:layout/>
          <c:overlay val="0"/>
        </c:title>
        <c:numFmt formatCode="_([$$-409]* #,##0.00_);_([$$-409]* \(#,##0.00\);_([$$-409]* &quot;-&quot;??_);_(@_)" sourceLinked="1"/>
        <c:majorTickMark val="out"/>
        <c:minorTickMark val="none"/>
        <c:tickLblPos val="nextTo"/>
        <c:crossAx val="2068312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6600429024675"/>
          <c:y val="0.423834193622993"/>
          <c:w val="0.310569164172586"/>
          <c:h val="0.21450374777919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University</a:t>
            </a:r>
            <a:r>
              <a:rPr lang="en-US" baseline="0"/>
              <a:t> of Colrado Tuition (&amp; Fees)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Cost of Tuition per year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7138404574428"/>
                  <c:y val="-0.0318385781151632"/>
                </c:manualLayout>
              </c:layout>
              <c:numFmt formatCode="General" sourceLinked="0"/>
            </c:trendlineLbl>
          </c:trendline>
          <c:xVal>
            <c:numRef>
              <c:f>Sheet1!$B$21:$B$30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Sheet1!$C$21:$C$30</c:f>
              <c:numCache>
                <c:formatCode>_([$$-409]* #,##0.00_);_([$$-409]* \(#,##0.00\);_([$$-409]* "-"??_);_(@_)</c:formatCode>
                <c:ptCount val="10"/>
                <c:pt idx="0">
                  <c:v>3480.0</c:v>
                </c:pt>
                <c:pt idx="1">
                  <c:v>4446.0</c:v>
                </c:pt>
                <c:pt idx="2">
                  <c:v>4554.0</c:v>
                </c:pt>
                <c:pt idx="3">
                  <c:v>5418.0</c:v>
                </c:pt>
                <c:pt idx="4">
                  <c:v>5922.0</c:v>
                </c:pt>
                <c:pt idx="5">
                  <c:v>6446.0</c:v>
                </c:pt>
                <c:pt idx="6">
                  <c:v>7018.0</c:v>
                </c:pt>
                <c:pt idx="7">
                  <c:v>7672.0</c:v>
                </c:pt>
                <c:pt idx="8">
                  <c:v>8056.0</c:v>
                </c:pt>
                <c:pt idx="9">
                  <c:v>8760.0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Sheet1!$D$20</c:f>
              <c:strCache>
                <c:ptCount val="1"/>
                <c:pt idx="0">
                  <c:v>Cost of Tuition and Fees per year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8437617172853"/>
                  <c:y val="0.155189094990009"/>
                </c:manualLayout>
              </c:layout>
              <c:numFmt formatCode="General" sourceLinked="0"/>
            </c:trendlineLbl>
          </c:trendline>
          <c:xVal>
            <c:numRef>
              <c:f>Sheet1!$B$21:$B$30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Sheet1!$D$21:$D$30</c:f>
              <c:numCache>
                <c:formatCode>_([$$-409]* #,##0.00_);_([$$-409]* \(#,##0.00\);_([$$-409]* "-"??_);_(@_)</c:formatCode>
                <c:ptCount val="10"/>
                <c:pt idx="0">
                  <c:v>4314.0</c:v>
                </c:pt>
                <c:pt idx="1">
                  <c:v>5372.0</c:v>
                </c:pt>
                <c:pt idx="2">
                  <c:v>5643.0</c:v>
                </c:pt>
                <c:pt idx="3">
                  <c:v>6635.0</c:v>
                </c:pt>
                <c:pt idx="4">
                  <c:v>7278.0</c:v>
                </c:pt>
                <c:pt idx="5">
                  <c:v>7932.0</c:v>
                </c:pt>
                <c:pt idx="6">
                  <c:v>8511.0</c:v>
                </c:pt>
                <c:pt idx="7">
                  <c:v>9152.0</c:v>
                </c:pt>
                <c:pt idx="8">
                  <c:v>9482.0</c:v>
                </c:pt>
                <c:pt idx="9">
                  <c:v>10343.0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380072"/>
        <c:axId val="2068385240"/>
      </c:scatterChart>
      <c:valAx>
        <c:axId val="2068380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Years Since 2004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8385240"/>
        <c:crosses val="autoZero"/>
        <c:crossBetween val="midCat"/>
      </c:valAx>
      <c:valAx>
        <c:axId val="2068385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Cost of Tuition (&amp;</a:t>
                </a:r>
                <a:r>
                  <a:rPr lang="en-US" sz="2000" baseline="0"/>
                  <a:t> </a:t>
                </a:r>
                <a:r>
                  <a:rPr lang="en-US" sz="2000"/>
                  <a:t>Fees)</a:t>
                </a:r>
              </a:p>
            </c:rich>
          </c:tx>
          <c:layout/>
          <c:overlay val="0"/>
        </c:title>
        <c:numFmt formatCode="_([$$-409]* #,##0.00_);_([$$-409]* \(#,##0.00\);_([$$-409]* &quot;-&quot;??_);_(@_)" sourceLinked="1"/>
        <c:majorTickMark val="out"/>
        <c:minorTickMark val="none"/>
        <c:tickLblPos val="nextTo"/>
        <c:crossAx val="2068380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CSU Repayment Plans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Sheet1!$B$38</c:f>
              <c:strCache>
                <c:ptCount val="1"/>
                <c:pt idx="0">
                  <c:v>Fixed Standard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08586384088353"/>
                  <c:y val="-0.630980767430491"/>
                </c:manualLayout>
              </c:layout>
              <c:numFmt formatCode="General" sourceLinked="0"/>
            </c:trendlineLbl>
          </c:trendline>
          <c:xVal>
            <c:numRef>
              <c:f>Sheet1!$A$39:$A$63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Sheet1!$B$39:$B$63</c:f>
              <c:numCache>
                <c:formatCode>_([$$-409]* #,##0.00_);_([$$-409]* \(#,##0.00\);_([$$-409]* "-"??_);_(@_)</c:formatCode>
                <c:ptCount val="25"/>
                <c:pt idx="0">
                  <c:v>469.36</c:v>
                </c:pt>
                <c:pt idx="1">
                  <c:v>469.36</c:v>
                </c:pt>
                <c:pt idx="2">
                  <c:v>469.36</c:v>
                </c:pt>
                <c:pt idx="3">
                  <c:v>469.36</c:v>
                </c:pt>
                <c:pt idx="4">
                  <c:v>469.36</c:v>
                </c:pt>
                <c:pt idx="5">
                  <c:v>469.36</c:v>
                </c:pt>
                <c:pt idx="6">
                  <c:v>469.36</c:v>
                </c:pt>
                <c:pt idx="7">
                  <c:v>469.36</c:v>
                </c:pt>
                <c:pt idx="8">
                  <c:v>469.36</c:v>
                </c:pt>
                <c:pt idx="9">
                  <c:v>469.36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Extended Fixed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05722338684937"/>
                  <c:y val="-0.577300159144572"/>
                </c:manualLayout>
              </c:layout>
              <c:numFmt formatCode="General" sourceLinked="0"/>
            </c:trendlineLbl>
          </c:trendline>
          <c:xVal>
            <c:numRef>
              <c:f>Sheet1!$A$39:$A$63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Sheet1!$C$39:$C$63</c:f>
              <c:numCache>
                <c:formatCode>_([$$-409]* #,##0.00_);_([$$-409]* \(#,##0.00\);_([$$-409]* "-"??_);_(@_)</c:formatCode>
                <c:ptCount val="25"/>
                <c:pt idx="0">
                  <c:v>283.08</c:v>
                </c:pt>
                <c:pt idx="1">
                  <c:v>283.08</c:v>
                </c:pt>
                <c:pt idx="2">
                  <c:v>283.08</c:v>
                </c:pt>
                <c:pt idx="3">
                  <c:v>283.08</c:v>
                </c:pt>
                <c:pt idx="4">
                  <c:v>283.08</c:v>
                </c:pt>
                <c:pt idx="5">
                  <c:v>283.08</c:v>
                </c:pt>
                <c:pt idx="6">
                  <c:v>283.08</c:v>
                </c:pt>
                <c:pt idx="7">
                  <c:v>283.08</c:v>
                </c:pt>
                <c:pt idx="8">
                  <c:v>283.08</c:v>
                </c:pt>
                <c:pt idx="9">
                  <c:v>283.08</c:v>
                </c:pt>
                <c:pt idx="10">
                  <c:v>283.08</c:v>
                </c:pt>
                <c:pt idx="11">
                  <c:v>283.08</c:v>
                </c:pt>
                <c:pt idx="12">
                  <c:v>283.08</c:v>
                </c:pt>
                <c:pt idx="13">
                  <c:v>283.08</c:v>
                </c:pt>
                <c:pt idx="14">
                  <c:v>283.08</c:v>
                </c:pt>
                <c:pt idx="15">
                  <c:v>283.08</c:v>
                </c:pt>
                <c:pt idx="16">
                  <c:v>283.08</c:v>
                </c:pt>
                <c:pt idx="17">
                  <c:v>283.08</c:v>
                </c:pt>
                <c:pt idx="18">
                  <c:v>283.08</c:v>
                </c:pt>
                <c:pt idx="19">
                  <c:v>283.08</c:v>
                </c:pt>
                <c:pt idx="20">
                  <c:v>283.08</c:v>
                </c:pt>
                <c:pt idx="21">
                  <c:v>283.08</c:v>
                </c:pt>
                <c:pt idx="22">
                  <c:v>283.08</c:v>
                </c:pt>
                <c:pt idx="23">
                  <c:v>283.08</c:v>
                </c:pt>
                <c:pt idx="24">
                  <c:v>283.08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Sheet1!$D$38</c:f>
              <c:strCache>
                <c:ptCount val="1"/>
                <c:pt idx="0">
                  <c:v>Standard Graduated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49040929542898"/>
                  <c:y val="-0.0995390008217268"/>
                </c:manualLayout>
              </c:layout>
              <c:numFmt formatCode="General" sourceLinked="0"/>
            </c:trendlineLbl>
          </c:trendline>
          <c:xVal>
            <c:numRef>
              <c:f>Sheet1!$A$39:$A$63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Sheet1!$D$39:$D$63</c:f>
              <c:numCache>
                <c:formatCode>_([$$-409]* #,##0.00_);_([$$-409]* \(#,##0.00\);_([$$-409]* "-"??_);_(@_)</c:formatCode>
                <c:ptCount val="25"/>
                <c:pt idx="0">
                  <c:v>270.73</c:v>
                </c:pt>
                <c:pt idx="1">
                  <c:v>270.73</c:v>
                </c:pt>
                <c:pt idx="2">
                  <c:v>356.31</c:v>
                </c:pt>
                <c:pt idx="3">
                  <c:v>356.31</c:v>
                </c:pt>
                <c:pt idx="4">
                  <c:v>468.94</c:v>
                </c:pt>
                <c:pt idx="5">
                  <c:v>468.94</c:v>
                </c:pt>
                <c:pt idx="6">
                  <c:v>617.16</c:v>
                </c:pt>
                <c:pt idx="7">
                  <c:v>617.16</c:v>
                </c:pt>
                <c:pt idx="8">
                  <c:v>812.19</c:v>
                </c:pt>
                <c:pt idx="9">
                  <c:v>812.19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Sheet1!$E$38</c:f>
              <c:strCache>
                <c:ptCount val="1"/>
                <c:pt idx="0">
                  <c:v>Extended Graduated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42958508027406"/>
                  <c:y val="-0.597028677227764"/>
                </c:manualLayout>
              </c:layout>
              <c:numFmt formatCode="General" sourceLinked="0"/>
            </c:trendlineLbl>
          </c:trendline>
          <c:xVal>
            <c:numRef>
              <c:f>Sheet1!$A$39:$A$63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Sheet1!$E$39:$E$63</c:f>
              <c:numCache>
                <c:formatCode>_([$$-409]* #,##0.00_);_([$$-409]* \(#,##0.00\);_([$$-409]* "-"??_);_(@_)</c:formatCode>
                <c:ptCount val="25"/>
                <c:pt idx="0">
                  <c:v>231.11</c:v>
                </c:pt>
                <c:pt idx="1">
                  <c:v>231.11</c:v>
                </c:pt>
                <c:pt idx="2">
                  <c:v>242.14</c:v>
                </c:pt>
                <c:pt idx="3">
                  <c:v>242.14</c:v>
                </c:pt>
                <c:pt idx="4">
                  <c:v>253.7</c:v>
                </c:pt>
                <c:pt idx="5">
                  <c:v>253.7</c:v>
                </c:pt>
                <c:pt idx="6">
                  <c:v>265.81</c:v>
                </c:pt>
                <c:pt idx="7">
                  <c:v>265.81</c:v>
                </c:pt>
                <c:pt idx="8">
                  <c:v>278.5</c:v>
                </c:pt>
                <c:pt idx="9">
                  <c:v>278.5</c:v>
                </c:pt>
                <c:pt idx="10">
                  <c:v>291.8</c:v>
                </c:pt>
                <c:pt idx="11">
                  <c:v>291.8</c:v>
                </c:pt>
                <c:pt idx="12">
                  <c:v>305.73</c:v>
                </c:pt>
                <c:pt idx="13">
                  <c:v>305.73</c:v>
                </c:pt>
                <c:pt idx="14">
                  <c:v>320.33</c:v>
                </c:pt>
                <c:pt idx="15">
                  <c:v>320.33</c:v>
                </c:pt>
                <c:pt idx="16">
                  <c:v>335.62</c:v>
                </c:pt>
                <c:pt idx="17">
                  <c:v>335.62</c:v>
                </c:pt>
                <c:pt idx="18">
                  <c:v>351.64</c:v>
                </c:pt>
                <c:pt idx="19">
                  <c:v>351.64</c:v>
                </c:pt>
                <c:pt idx="20">
                  <c:v>368.43</c:v>
                </c:pt>
                <c:pt idx="21">
                  <c:v>368.43</c:v>
                </c:pt>
                <c:pt idx="22">
                  <c:v>386.02</c:v>
                </c:pt>
                <c:pt idx="23">
                  <c:v>386.02</c:v>
                </c:pt>
                <c:pt idx="24">
                  <c:v>404.45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446392"/>
        <c:axId val="2068451624"/>
      </c:scatterChart>
      <c:valAx>
        <c:axId val="206844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8451624"/>
        <c:crosses val="autoZero"/>
        <c:crossBetween val="midCat"/>
      </c:valAx>
      <c:valAx>
        <c:axId val="2068451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</a:t>
                </a:r>
                <a:r>
                  <a:rPr lang="en-US" baseline="0"/>
                  <a:t> Repayment</a:t>
                </a:r>
                <a:endParaRPr lang="en-US"/>
              </a:p>
            </c:rich>
          </c:tx>
          <c:layout/>
          <c:overlay val="0"/>
        </c:title>
        <c:numFmt formatCode="_([$$-409]* #,##0.00_);_([$$-409]* \(#,##0.00\);_([$$-409]* &quot;-&quot;??_);_(@_)" sourceLinked="1"/>
        <c:majorTickMark val="out"/>
        <c:minorTickMark val="none"/>
        <c:tickLblPos val="nextTo"/>
        <c:crossAx val="2068446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 Repayment</a:t>
            </a:r>
            <a:r>
              <a:rPr lang="en-US" baseline="0"/>
              <a:t> Plans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Sheet1!$B$66</c:f>
              <c:strCache>
                <c:ptCount val="1"/>
                <c:pt idx="0">
                  <c:v>Fixed Standard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94152359003905"/>
                  <c:y val="-0.600324610662259"/>
                </c:manualLayout>
              </c:layout>
              <c:numFmt formatCode="General" sourceLinked="0"/>
            </c:trendlineLbl>
          </c:trendline>
          <c:xVal>
            <c:numRef>
              <c:f>Sheet1!$A$67:$A$91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Sheet1!$B$67:$B$91</c:f>
              <c:numCache>
                <c:formatCode>_([$$-409]* #,##0.00_);_([$$-409]* \(#,##0.00\);_([$$-409]* "-"??_);_(@_)</c:formatCode>
                <c:ptCount val="25"/>
                <c:pt idx="0">
                  <c:v>582.18</c:v>
                </c:pt>
                <c:pt idx="1">
                  <c:v>582.18</c:v>
                </c:pt>
                <c:pt idx="2">
                  <c:v>582.18</c:v>
                </c:pt>
                <c:pt idx="3">
                  <c:v>582.18</c:v>
                </c:pt>
                <c:pt idx="4">
                  <c:v>582.18</c:v>
                </c:pt>
                <c:pt idx="5">
                  <c:v>582.18</c:v>
                </c:pt>
                <c:pt idx="6">
                  <c:v>582.18</c:v>
                </c:pt>
                <c:pt idx="7">
                  <c:v>582.18</c:v>
                </c:pt>
                <c:pt idx="8">
                  <c:v>582.18</c:v>
                </c:pt>
                <c:pt idx="9">
                  <c:v>582.18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Sheet1!$C$66</c:f>
              <c:strCache>
                <c:ptCount val="1"/>
                <c:pt idx="0">
                  <c:v>Extended Fixed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94837334357596"/>
                  <c:y val="-0.524084016877291"/>
                </c:manualLayout>
              </c:layout>
              <c:numFmt formatCode="General" sourceLinked="0"/>
            </c:trendlineLbl>
          </c:trendline>
          <c:xVal>
            <c:numRef>
              <c:f>Sheet1!$A$67:$A$91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Sheet1!$C$67:$C$91</c:f>
              <c:numCache>
                <c:formatCode>_([$$-409]* #,##0.00_);_([$$-409]* \(#,##0.00\);_([$$-409]* "-"??_);_(@_)</c:formatCode>
                <c:ptCount val="25"/>
                <c:pt idx="0">
                  <c:v>351.12</c:v>
                </c:pt>
                <c:pt idx="1">
                  <c:v>351.12</c:v>
                </c:pt>
                <c:pt idx="2">
                  <c:v>351.12</c:v>
                </c:pt>
                <c:pt idx="3">
                  <c:v>351.12</c:v>
                </c:pt>
                <c:pt idx="4">
                  <c:v>351.12</c:v>
                </c:pt>
                <c:pt idx="5">
                  <c:v>351.12</c:v>
                </c:pt>
                <c:pt idx="6">
                  <c:v>351.12</c:v>
                </c:pt>
                <c:pt idx="7">
                  <c:v>351.12</c:v>
                </c:pt>
                <c:pt idx="8">
                  <c:v>351.12</c:v>
                </c:pt>
                <c:pt idx="9">
                  <c:v>351.12</c:v>
                </c:pt>
                <c:pt idx="10">
                  <c:v>351.12</c:v>
                </c:pt>
                <c:pt idx="11">
                  <c:v>351.12</c:v>
                </c:pt>
                <c:pt idx="12">
                  <c:v>351.12</c:v>
                </c:pt>
                <c:pt idx="13">
                  <c:v>351.12</c:v>
                </c:pt>
                <c:pt idx="14">
                  <c:v>351.12</c:v>
                </c:pt>
                <c:pt idx="15">
                  <c:v>351.12</c:v>
                </c:pt>
                <c:pt idx="16">
                  <c:v>351.12</c:v>
                </c:pt>
                <c:pt idx="17">
                  <c:v>351.12</c:v>
                </c:pt>
                <c:pt idx="18">
                  <c:v>351.12</c:v>
                </c:pt>
                <c:pt idx="19">
                  <c:v>351.12</c:v>
                </c:pt>
                <c:pt idx="20">
                  <c:v>351.12</c:v>
                </c:pt>
                <c:pt idx="21">
                  <c:v>351.12</c:v>
                </c:pt>
                <c:pt idx="22">
                  <c:v>351.12</c:v>
                </c:pt>
                <c:pt idx="23">
                  <c:v>351.12</c:v>
                </c:pt>
                <c:pt idx="24">
                  <c:v>351.12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Sheet1!$D$66</c:f>
              <c:strCache>
                <c:ptCount val="1"/>
                <c:pt idx="0">
                  <c:v>Standard Graduated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16004481147174"/>
                  <c:y val="-0.173596895564065"/>
                </c:manualLayout>
              </c:layout>
              <c:numFmt formatCode="General" sourceLinked="0"/>
            </c:trendlineLbl>
          </c:trendline>
          <c:xVal>
            <c:numRef>
              <c:f>Sheet1!$A$67:$A$91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Sheet1!$D$67:$D$91</c:f>
              <c:numCache>
                <c:formatCode>_([$$-409]* #,##0.00_);_([$$-409]* \(#,##0.00\);_([$$-409]* "-"??_);_(@_)</c:formatCode>
                <c:ptCount val="25"/>
                <c:pt idx="0">
                  <c:v>335.81</c:v>
                </c:pt>
                <c:pt idx="1">
                  <c:v>335.81</c:v>
                </c:pt>
                <c:pt idx="2">
                  <c:v>441.96</c:v>
                </c:pt>
                <c:pt idx="3">
                  <c:v>441.96</c:v>
                </c:pt>
                <c:pt idx="4">
                  <c:v>581.66</c:v>
                </c:pt>
                <c:pt idx="5">
                  <c:v>581.66</c:v>
                </c:pt>
                <c:pt idx="6">
                  <c:v>765.51</c:v>
                </c:pt>
                <c:pt idx="7">
                  <c:v>765.51</c:v>
                </c:pt>
                <c:pt idx="8">
                  <c:v>1007.43</c:v>
                </c:pt>
                <c:pt idx="9">
                  <c:v>1007.43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Sheet1!$E$66</c:f>
              <c:strCache>
                <c:ptCount val="1"/>
                <c:pt idx="0">
                  <c:v>Extended Graduated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27113116957941"/>
                  <c:y val="-0.561490827336283"/>
                </c:manualLayout>
              </c:layout>
              <c:numFmt formatCode="General" sourceLinked="0"/>
            </c:trendlineLbl>
          </c:trendline>
          <c:xVal>
            <c:numRef>
              <c:f>Sheet1!$A$67:$A$91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Sheet1!$E$67:$E$91</c:f>
              <c:numCache>
                <c:formatCode>_([$$-409]* #,##0.00_);_([$$-409]* \(#,##0.00\);_([$$-409]* "-"??_);_(@_)</c:formatCode>
                <c:ptCount val="25"/>
                <c:pt idx="0">
                  <c:v>286.67</c:v>
                </c:pt>
                <c:pt idx="1">
                  <c:v>286.67</c:v>
                </c:pt>
                <c:pt idx="2">
                  <c:v>300.36</c:v>
                </c:pt>
                <c:pt idx="3">
                  <c:v>300.36</c:v>
                </c:pt>
                <c:pt idx="4">
                  <c:v>314.7</c:v>
                </c:pt>
                <c:pt idx="5">
                  <c:v>314.7</c:v>
                </c:pt>
                <c:pt idx="6">
                  <c:v>329.72</c:v>
                </c:pt>
                <c:pt idx="7">
                  <c:v>329.72</c:v>
                </c:pt>
                <c:pt idx="8">
                  <c:v>345.46</c:v>
                </c:pt>
                <c:pt idx="9">
                  <c:v>345.46</c:v>
                </c:pt>
                <c:pt idx="10">
                  <c:v>361.95</c:v>
                </c:pt>
                <c:pt idx="11">
                  <c:v>361.95</c:v>
                </c:pt>
                <c:pt idx="12">
                  <c:v>379.23</c:v>
                </c:pt>
                <c:pt idx="13">
                  <c:v>379.23</c:v>
                </c:pt>
                <c:pt idx="14">
                  <c:v>397.33</c:v>
                </c:pt>
                <c:pt idx="15">
                  <c:v>397.33</c:v>
                </c:pt>
                <c:pt idx="16">
                  <c:v>416.3</c:v>
                </c:pt>
                <c:pt idx="17">
                  <c:v>416.3</c:v>
                </c:pt>
                <c:pt idx="18">
                  <c:v>436.17</c:v>
                </c:pt>
                <c:pt idx="19">
                  <c:v>436.17</c:v>
                </c:pt>
                <c:pt idx="20">
                  <c:v>456.99</c:v>
                </c:pt>
                <c:pt idx="21">
                  <c:v>456.99</c:v>
                </c:pt>
                <c:pt idx="22">
                  <c:v>478.8</c:v>
                </c:pt>
                <c:pt idx="23">
                  <c:v>478.8</c:v>
                </c:pt>
                <c:pt idx="24">
                  <c:v>501.66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507624"/>
        <c:axId val="2068512856"/>
      </c:scatterChart>
      <c:valAx>
        <c:axId val="20685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8512856"/>
        <c:crosses val="autoZero"/>
        <c:crossBetween val="midCat"/>
      </c:valAx>
      <c:valAx>
        <c:axId val="2068512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</a:t>
                </a:r>
                <a:r>
                  <a:rPr lang="en-US" baseline="0"/>
                  <a:t> Repayment</a:t>
                </a:r>
              </a:p>
            </c:rich>
          </c:tx>
          <c:layout/>
          <c:overlay val="0"/>
        </c:title>
        <c:numFmt formatCode="_([$$-409]* #,##0.00_);_([$$-409]* \(#,##0.00\);_([$$-409]* &quot;-&quot;??_);_(@_)" sourceLinked="1"/>
        <c:majorTickMark val="out"/>
        <c:minorTickMark val="none"/>
        <c:tickLblPos val="nextTo"/>
        <c:crossAx val="2068507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0</xdr:rowOff>
    </xdr:from>
    <xdr:to>
      <xdr:col>16</xdr:col>
      <xdr:colOff>431800</xdr:colOff>
      <xdr:row>24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25</xdr:row>
      <xdr:rowOff>0</xdr:rowOff>
    </xdr:from>
    <xdr:to>
      <xdr:col>16</xdr:col>
      <xdr:colOff>457200</xdr:colOff>
      <xdr:row>52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63500</xdr:colOff>
      <xdr:row>52</xdr:row>
      <xdr:rowOff>57150</xdr:rowOff>
    </xdr:from>
    <xdr:to>
      <xdr:col>16</xdr:col>
      <xdr:colOff>457200</xdr:colOff>
      <xdr:row>77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63500</xdr:colOff>
      <xdr:row>77</xdr:row>
      <xdr:rowOff>120650</xdr:rowOff>
    </xdr:from>
    <xdr:to>
      <xdr:col>16</xdr:col>
      <xdr:colOff>444500</xdr:colOff>
      <xdr:row>103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D33" sqref="D33"/>
    </sheetView>
  </sheetViews>
  <sheetFormatPr baseColWidth="10" defaultRowHeight="15" x14ac:dyDescent="0"/>
  <cols>
    <col min="1" max="1" width="22.33203125" customWidth="1"/>
    <col min="2" max="2" width="14.33203125" customWidth="1"/>
    <col min="3" max="3" width="21.6640625" customWidth="1"/>
    <col min="4" max="4" width="28.1640625" customWidth="1"/>
    <col min="5" max="5" width="22" customWidth="1"/>
    <col min="7" max="7" width="41.83203125" customWidth="1"/>
  </cols>
  <sheetData>
    <row r="1" spans="1:7">
      <c r="A1" s="3" t="s">
        <v>0</v>
      </c>
    </row>
    <row r="2" spans="1:7">
      <c r="A2" t="s">
        <v>1</v>
      </c>
      <c r="B2" t="s">
        <v>12</v>
      </c>
      <c r="C2" s="1" t="s">
        <v>13</v>
      </c>
      <c r="D2" s="1" t="s">
        <v>14</v>
      </c>
      <c r="E2" t="s">
        <v>15</v>
      </c>
      <c r="G2" t="s">
        <v>20</v>
      </c>
    </row>
    <row r="3" spans="1:7">
      <c r="A3" t="s">
        <v>2</v>
      </c>
      <c r="B3">
        <v>1</v>
      </c>
      <c r="C3" s="1">
        <v>2939.76</v>
      </c>
      <c r="D3" s="1">
        <v>3744</v>
      </c>
      <c r="E3" s="2"/>
      <c r="G3" s="1">
        <f>C14+C15+C17+C16</f>
        <v>36739.132606060615</v>
      </c>
    </row>
    <row r="4" spans="1:7">
      <c r="A4" t="s">
        <v>3</v>
      </c>
      <c r="B4">
        <v>2</v>
      </c>
      <c r="C4" s="1">
        <v>3381.3</v>
      </c>
      <c r="D4" s="1">
        <v>3790</v>
      </c>
      <c r="E4" s="2">
        <f>(D4-D3)/ABS(D4)</f>
        <v>1.2137203166226913E-2</v>
      </c>
    </row>
    <row r="5" spans="1:7">
      <c r="A5" t="s">
        <v>4</v>
      </c>
      <c r="B5">
        <v>3</v>
      </c>
      <c r="C5" s="1">
        <v>3456.9</v>
      </c>
      <c r="D5" s="1">
        <v>4562</v>
      </c>
      <c r="E5" s="2">
        <f>(D5-D4)/ABS(D5)</f>
        <v>0.16922402455063568</v>
      </c>
    </row>
    <row r="6" spans="1:7">
      <c r="A6" t="s">
        <v>5</v>
      </c>
      <c r="B6">
        <v>4</v>
      </c>
      <c r="C6" s="1">
        <v>4040</v>
      </c>
      <c r="D6" s="1">
        <v>4717</v>
      </c>
      <c r="E6" s="2">
        <f>(D6-D5)/ABS(D6)</f>
        <v>3.2859868560525758E-2</v>
      </c>
      <c r="G6" t="s">
        <v>21</v>
      </c>
    </row>
    <row r="7" spans="1:7">
      <c r="A7" t="s">
        <v>6</v>
      </c>
      <c r="B7">
        <v>5</v>
      </c>
      <c r="C7" s="1">
        <v>4424</v>
      </c>
      <c r="D7" s="1">
        <v>5419</v>
      </c>
      <c r="E7" s="2">
        <f t="shared" ref="E7:E12" si="0">(D7-D6)/ABS(D7)</f>
        <v>0.12954419634618933</v>
      </c>
      <c r="G7" s="1">
        <f>D14+D16+D15+D17</f>
        <v>40784.993939393957</v>
      </c>
    </row>
    <row r="8" spans="1:7">
      <c r="A8" t="s">
        <v>7</v>
      </c>
      <c r="B8">
        <v>6</v>
      </c>
      <c r="C8" s="1">
        <v>4822</v>
      </c>
      <c r="D8" s="1">
        <v>5874</v>
      </c>
      <c r="E8" s="2">
        <f t="shared" si="0"/>
        <v>7.745999319033027E-2</v>
      </c>
    </row>
    <row r="9" spans="1:7">
      <c r="A9" t="s">
        <v>8</v>
      </c>
      <c r="B9">
        <v>7</v>
      </c>
      <c r="C9" s="1">
        <v>5256</v>
      </c>
      <c r="D9" s="1">
        <v>6318</v>
      </c>
      <c r="E9" s="2">
        <f t="shared" si="0"/>
        <v>7.0275403608736936E-2</v>
      </c>
      <c r="G9" t="s">
        <v>22</v>
      </c>
    </row>
    <row r="10" spans="1:7">
      <c r="A10" t="s">
        <v>9</v>
      </c>
      <c r="B10">
        <v>8</v>
      </c>
      <c r="C10" s="1">
        <v>6307.2</v>
      </c>
      <c r="D10" s="1">
        <v>6985</v>
      </c>
      <c r="E10" s="2">
        <f t="shared" si="0"/>
        <v>9.5490336435218329E-2</v>
      </c>
      <c r="G10" s="4">
        <f>AVERAGE(E14,E15,E16,E17)</f>
        <v>5.4079883857089957E-2</v>
      </c>
    </row>
    <row r="11" spans="1:7">
      <c r="A11" t="s">
        <v>10</v>
      </c>
      <c r="B11">
        <v>9</v>
      </c>
      <c r="C11" s="1">
        <v>6874.8</v>
      </c>
      <c r="D11" s="1">
        <v>7952</v>
      </c>
      <c r="E11" s="2">
        <f t="shared" si="0"/>
        <v>0.1216046277665996</v>
      </c>
    </row>
    <row r="12" spans="1:7">
      <c r="A12" t="s">
        <v>11</v>
      </c>
      <c r="B12">
        <v>10</v>
      </c>
      <c r="C12" s="1">
        <v>7913.6</v>
      </c>
      <c r="D12" s="1">
        <v>8649</v>
      </c>
      <c r="E12" s="2">
        <f t="shared" si="0"/>
        <v>8.0587351138859981E-2</v>
      </c>
      <c r="G12" t="s">
        <v>28</v>
      </c>
    </row>
    <row r="13" spans="1:7">
      <c r="A13" t="s">
        <v>16</v>
      </c>
      <c r="B13">
        <v>11</v>
      </c>
      <c r="C13" s="1">
        <v>7858.7746666666699</v>
      </c>
      <c r="D13" s="1">
        <v>8822.7333333333409</v>
      </c>
      <c r="E13" s="2">
        <f>(D13-D12)/ABS(D13)</f>
        <v>1.9691554393575013E-2</v>
      </c>
      <c r="G13" s="2">
        <f>AVERAGE(E4,E5,E6,E7,E8,E9,E11,E10,E12,E13)</f>
        <v>8.0887455915689785E-2</v>
      </c>
    </row>
    <row r="14" spans="1:7">
      <c r="A14" t="s">
        <v>17</v>
      </c>
      <c r="B14">
        <v>12</v>
      </c>
      <c r="C14" s="1">
        <v>8389.1780606060602</v>
      </c>
      <c r="D14" s="1">
        <v>9372.1393939394002</v>
      </c>
      <c r="E14" s="2">
        <f>(D14-D13)/ABS(D14)</f>
        <v>5.8621200295136344E-2</v>
      </c>
    </row>
    <row r="15" spans="1:7">
      <c r="A15" t="s">
        <v>18</v>
      </c>
      <c r="B15">
        <v>13</v>
      </c>
      <c r="C15" s="1">
        <v>8919.5814545454596</v>
      </c>
      <c r="D15" s="1">
        <v>9921.5454545454595</v>
      </c>
      <c r="E15" s="2">
        <f>(D15-D14)/ABS(D15)</f>
        <v>5.5375048486458758E-2</v>
      </c>
    </row>
    <row r="16" spans="1:7">
      <c r="A16" t="s">
        <v>19</v>
      </c>
      <c r="B16">
        <v>14</v>
      </c>
      <c r="C16" s="1">
        <v>9449.9848484848499</v>
      </c>
      <c r="D16" s="1">
        <v>10470.951515151501</v>
      </c>
      <c r="E16" s="2">
        <f t="shared" ref="E16" si="1">(D16-D15)/ABS(D16)</f>
        <v>5.2469544893895152E-2</v>
      </c>
    </row>
    <row r="17" spans="1:7">
      <c r="A17" t="s">
        <v>26</v>
      </c>
      <c r="B17">
        <v>15</v>
      </c>
      <c r="C17" s="1">
        <v>9980.3882424242493</v>
      </c>
      <c r="D17" s="1">
        <v>11020.3575757576</v>
      </c>
      <c r="E17" s="2">
        <f>(D17-D16)/ABS(D17)</f>
        <v>4.9853741752869586E-2</v>
      </c>
    </row>
    <row r="19" spans="1:7">
      <c r="A19" s="3" t="s">
        <v>23</v>
      </c>
    </row>
    <row r="20" spans="1:7">
      <c r="A20" t="s">
        <v>1</v>
      </c>
      <c r="B20" t="s">
        <v>12</v>
      </c>
      <c r="C20" t="s">
        <v>13</v>
      </c>
      <c r="D20" t="s">
        <v>24</v>
      </c>
      <c r="E20" t="s">
        <v>15</v>
      </c>
      <c r="G20" t="s">
        <v>25</v>
      </c>
    </row>
    <row r="21" spans="1:7">
      <c r="A21" t="s">
        <v>2</v>
      </c>
      <c r="B21">
        <v>1</v>
      </c>
      <c r="C21" s="1">
        <v>3480</v>
      </c>
      <c r="D21" s="1">
        <v>4314</v>
      </c>
      <c r="G21" s="1">
        <f>C32+C33+C35+C34</f>
        <v>42881.696969696997</v>
      </c>
    </row>
    <row r="22" spans="1:7">
      <c r="A22" t="s">
        <v>3</v>
      </c>
      <c r="B22">
        <v>2</v>
      </c>
      <c r="C22" s="1">
        <v>4446</v>
      </c>
      <c r="D22" s="1">
        <v>5372</v>
      </c>
      <c r="E22" s="2">
        <f>(D22-D21)/ABS(D22)</f>
        <v>0.19694713328369323</v>
      </c>
    </row>
    <row r="23" spans="1:7">
      <c r="A23" t="s">
        <v>4</v>
      </c>
      <c r="B23">
        <v>3</v>
      </c>
      <c r="C23" s="1">
        <v>4554</v>
      </c>
      <c r="D23" s="1">
        <v>5643</v>
      </c>
      <c r="E23" s="2">
        <f t="shared" ref="E23:E34" si="2">(D23-D22)/ABS(D23)</f>
        <v>4.8024100655679601E-2</v>
      </c>
    </row>
    <row r="24" spans="1:7">
      <c r="A24" t="s">
        <v>5</v>
      </c>
      <c r="B24">
        <v>4</v>
      </c>
      <c r="C24" s="1">
        <v>5418</v>
      </c>
      <c r="D24" s="1">
        <v>6635</v>
      </c>
      <c r="E24" s="2">
        <f t="shared" si="2"/>
        <v>0.14951017332328562</v>
      </c>
      <c r="G24" t="s">
        <v>27</v>
      </c>
    </row>
    <row r="25" spans="1:7">
      <c r="A25" t="s">
        <v>6</v>
      </c>
      <c r="B25">
        <v>5</v>
      </c>
      <c r="C25" s="1">
        <v>5922</v>
      </c>
      <c r="D25" s="1">
        <v>7278</v>
      </c>
      <c r="E25" s="2">
        <f t="shared" si="2"/>
        <v>8.8348447375652658E-2</v>
      </c>
      <c r="G25" s="1">
        <f>D32+D33+D35+D34</f>
        <v>50588.775757575801</v>
      </c>
    </row>
    <row r="26" spans="1:7">
      <c r="A26" t="s">
        <v>7</v>
      </c>
      <c r="B26">
        <v>6</v>
      </c>
      <c r="C26" s="1">
        <v>6446</v>
      </c>
      <c r="D26" s="1">
        <v>7932</v>
      </c>
      <c r="E26" s="2">
        <f t="shared" si="2"/>
        <v>8.2450832072617247E-2</v>
      </c>
    </row>
    <row r="27" spans="1:7">
      <c r="A27" t="s">
        <v>8</v>
      </c>
      <c r="B27">
        <v>7</v>
      </c>
      <c r="C27" s="1">
        <v>7018</v>
      </c>
      <c r="D27" s="1">
        <v>8511</v>
      </c>
      <c r="E27" s="2">
        <f t="shared" si="2"/>
        <v>6.8029608741628486E-2</v>
      </c>
      <c r="G27" t="s">
        <v>22</v>
      </c>
    </row>
    <row r="28" spans="1:7">
      <c r="A28" t="s">
        <v>9</v>
      </c>
      <c r="B28">
        <v>8</v>
      </c>
      <c r="C28" s="1">
        <v>7672</v>
      </c>
      <c r="D28" s="1">
        <v>9152</v>
      </c>
      <c r="E28" s="2">
        <f t="shared" si="2"/>
        <v>7.0039335664335664E-2</v>
      </c>
      <c r="G28" s="2">
        <f>AVERAGE(E32,E33,E34,E35)</f>
        <v>5.1375699174789041E-2</v>
      </c>
    </row>
    <row r="29" spans="1:7">
      <c r="A29" t="s">
        <v>10</v>
      </c>
      <c r="B29">
        <v>9</v>
      </c>
      <c r="C29" s="1">
        <v>8056</v>
      </c>
      <c r="D29" s="1">
        <v>9482</v>
      </c>
      <c r="E29" s="2">
        <f t="shared" si="2"/>
        <v>3.4802784222737818E-2</v>
      </c>
    </row>
    <row r="30" spans="1:7">
      <c r="A30" t="s">
        <v>11</v>
      </c>
      <c r="B30">
        <v>10</v>
      </c>
      <c r="C30" s="1">
        <v>8760</v>
      </c>
      <c r="D30" s="1">
        <v>10343</v>
      </c>
      <c r="E30" s="2">
        <f t="shared" si="2"/>
        <v>8.3244706564826451E-2</v>
      </c>
      <c r="G30" t="s">
        <v>28</v>
      </c>
    </row>
    <row r="31" spans="1:7">
      <c r="A31" t="s">
        <v>16</v>
      </c>
      <c r="B31">
        <v>11</v>
      </c>
      <c r="C31" s="1">
        <v>9300.6666666666697</v>
      </c>
      <c r="D31" s="1">
        <v>11028.1333333333</v>
      </c>
      <c r="E31" s="2">
        <f>(D31-D30)/ABS(D31)</f>
        <v>6.2125956644216232E-2</v>
      </c>
      <c r="G31" s="2">
        <f>AVERAGE(E22,E23,E24,E25,E27,E26,E29,E28,E30,E31)</f>
        <v>8.8352307854867307E-2</v>
      </c>
    </row>
    <row r="32" spans="1:7">
      <c r="A32" t="s">
        <v>17</v>
      </c>
      <c r="B32">
        <v>12</v>
      </c>
      <c r="C32" s="1">
        <v>9868.5696969697001</v>
      </c>
      <c r="D32" s="1">
        <v>11675.7575757576</v>
      </c>
      <c r="E32" s="2">
        <f t="shared" si="2"/>
        <v>5.5467427978203553E-2</v>
      </c>
    </row>
    <row r="33" spans="1:5">
      <c r="A33" t="s">
        <v>18</v>
      </c>
      <c r="B33">
        <v>13</v>
      </c>
      <c r="C33" s="1">
        <v>10436.4727272727</v>
      </c>
      <c r="D33" s="1">
        <v>12323.381818181801</v>
      </c>
      <c r="E33" s="2">
        <f t="shared" si="2"/>
        <v>5.2552477232240123E-2</v>
      </c>
    </row>
    <row r="34" spans="1:5">
      <c r="A34" t="s">
        <v>19</v>
      </c>
      <c r="B34">
        <v>14</v>
      </c>
      <c r="C34" s="1">
        <v>11004.375757575801</v>
      </c>
      <c r="D34" s="1">
        <v>12971.0060606061</v>
      </c>
      <c r="E34" s="2">
        <f t="shared" si="2"/>
        <v>4.9928605337035623E-2</v>
      </c>
    </row>
    <row r="35" spans="1:5">
      <c r="A35" t="s">
        <v>26</v>
      </c>
      <c r="B35">
        <v>15</v>
      </c>
      <c r="C35" s="1">
        <v>11572.2787878788</v>
      </c>
      <c r="D35" s="1">
        <v>13618.630303030301</v>
      </c>
      <c r="E35" s="2">
        <f>(D35-D34)/ABS(D35)</f>
        <v>4.7554286151676881E-2</v>
      </c>
    </row>
    <row r="37" spans="1:5">
      <c r="A37" s="3" t="s">
        <v>34</v>
      </c>
    </row>
    <row r="38" spans="1:5">
      <c r="A38" t="s">
        <v>29</v>
      </c>
      <c r="B38" t="s">
        <v>30</v>
      </c>
      <c r="C38" t="s">
        <v>31</v>
      </c>
      <c r="D38" t="s">
        <v>32</v>
      </c>
      <c r="E38" t="s">
        <v>33</v>
      </c>
    </row>
    <row r="39" spans="1:5">
      <c r="A39">
        <v>1</v>
      </c>
      <c r="B39" s="1">
        <v>469.36</v>
      </c>
      <c r="C39" s="1">
        <v>283.08</v>
      </c>
      <c r="D39" s="1">
        <v>270.73</v>
      </c>
      <c r="E39" s="1">
        <v>231.11</v>
      </c>
    </row>
    <row r="40" spans="1:5">
      <c r="A40">
        <v>2</v>
      </c>
      <c r="B40" s="1">
        <v>469.36</v>
      </c>
      <c r="C40" s="1">
        <v>283.08</v>
      </c>
      <c r="D40" s="1">
        <v>270.73</v>
      </c>
      <c r="E40" s="1">
        <v>231.11</v>
      </c>
    </row>
    <row r="41" spans="1:5">
      <c r="A41">
        <v>3</v>
      </c>
      <c r="B41" s="1">
        <v>469.36</v>
      </c>
      <c r="C41" s="1">
        <v>283.08</v>
      </c>
      <c r="D41" s="1">
        <v>356.31</v>
      </c>
      <c r="E41" s="1">
        <v>242.14</v>
      </c>
    </row>
    <row r="42" spans="1:5">
      <c r="A42">
        <v>4</v>
      </c>
      <c r="B42" s="1">
        <v>469.36</v>
      </c>
      <c r="C42" s="1">
        <v>283.08</v>
      </c>
      <c r="D42" s="1">
        <v>356.31</v>
      </c>
      <c r="E42" s="1">
        <v>242.14</v>
      </c>
    </row>
    <row r="43" spans="1:5">
      <c r="A43">
        <v>5</v>
      </c>
      <c r="B43" s="1">
        <v>469.36</v>
      </c>
      <c r="C43" s="1">
        <v>283.08</v>
      </c>
      <c r="D43" s="1">
        <v>468.94</v>
      </c>
      <c r="E43" s="1">
        <v>253.7</v>
      </c>
    </row>
    <row r="44" spans="1:5">
      <c r="A44">
        <v>6</v>
      </c>
      <c r="B44" s="1">
        <v>469.36</v>
      </c>
      <c r="C44" s="1">
        <v>283.08</v>
      </c>
      <c r="D44" s="1">
        <v>468.94</v>
      </c>
      <c r="E44" s="1">
        <v>253.7</v>
      </c>
    </row>
    <row r="45" spans="1:5">
      <c r="A45">
        <v>7</v>
      </c>
      <c r="B45" s="1">
        <v>469.36</v>
      </c>
      <c r="C45" s="1">
        <v>283.08</v>
      </c>
      <c r="D45" s="1">
        <v>617.16</v>
      </c>
      <c r="E45" s="1">
        <v>265.81</v>
      </c>
    </row>
    <row r="46" spans="1:5">
      <c r="A46">
        <v>8</v>
      </c>
      <c r="B46" s="1">
        <v>469.36</v>
      </c>
      <c r="C46" s="1">
        <v>283.08</v>
      </c>
      <c r="D46" s="1">
        <v>617.16</v>
      </c>
      <c r="E46" s="1">
        <v>265.81</v>
      </c>
    </row>
    <row r="47" spans="1:5">
      <c r="A47">
        <v>9</v>
      </c>
      <c r="B47" s="1">
        <v>469.36</v>
      </c>
      <c r="C47" s="1">
        <v>283.08</v>
      </c>
      <c r="D47" s="1">
        <v>812.19</v>
      </c>
      <c r="E47" s="1">
        <v>278.5</v>
      </c>
    </row>
    <row r="48" spans="1:5">
      <c r="A48">
        <v>10</v>
      </c>
      <c r="B48" s="1">
        <v>469.36</v>
      </c>
      <c r="C48" s="1">
        <v>283.08</v>
      </c>
      <c r="D48" s="1">
        <v>812.19</v>
      </c>
      <c r="E48" s="1">
        <v>278.5</v>
      </c>
    </row>
    <row r="49" spans="1:5">
      <c r="A49">
        <v>11</v>
      </c>
      <c r="B49" s="1"/>
      <c r="C49" s="1">
        <v>283.08</v>
      </c>
      <c r="D49" s="1"/>
      <c r="E49" s="1">
        <v>291.8</v>
      </c>
    </row>
    <row r="50" spans="1:5">
      <c r="A50">
        <v>12</v>
      </c>
      <c r="B50" s="1"/>
      <c r="C50" s="1">
        <v>283.08</v>
      </c>
      <c r="D50" s="1"/>
      <c r="E50" s="1">
        <v>291.8</v>
      </c>
    </row>
    <row r="51" spans="1:5">
      <c r="A51">
        <v>13</v>
      </c>
      <c r="B51" s="1"/>
      <c r="C51" s="1">
        <v>283.08</v>
      </c>
      <c r="D51" s="1"/>
      <c r="E51" s="1">
        <v>305.73</v>
      </c>
    </row>
    <row r="52" spans="1:5">
      <c r="A52">
        <v>14</v>
      </c>
      <c r="B52" s="1"/>
      <c r="C52" s="1">
        <v>283.08</v>
      </c>
      <c r="D52" s="1"/>
      <c r="E52" s="1">
        <v>305.73</v>
      </c>
    </row>
    <row r="53" spans="1:5">
      <c r="A53">
        <v>15</v>
      </c>
      <c r="B53" s="1"/>
      <c r="C53" s="1">
        <v>283.08</v>
      </c>
      <c r="D53" s="1"/>
      <c r="E53" s="1">
        <v>320.33</v>
      </c>
    </row>
    <row r="54" spans="1:5">
      <c r="A54">
        <v>16</v>
      </c>
      <c r="B54" s="1"/>
      <c r="C54" s="1">
        <v>283.08</v>
      </c>
      <c r="D54" s="1"/>
      <c r="E54" s="1">
        <v>320.33</v>
      </c>
    </row>
    <row r="55" spans="1:5">
      <c r="A55">
        <v>17</v>
      </c>
      <c r="B55" s="1"/>
      <c r="C55" s="1">
        <v>283.08</v>
      </c>
      <c r="D55" s="1"/>
      <c r="E55" s="1">
        <v>335.62</v>
      </c>
    </row>
    <row r="56" spans="1:5">
      <c r="A56">
        <v>18</v>
      </c>
      <c r="B56" s="1"/>
      <c r="C56" s="1">
        <v>283.08</v>
      </c>
      <c r="D56" s="1"/>
      <c r="E56" s="1">
        <v>335.62</v>
      </c>
    </row>
    <row r="57" spans="1:5">
      <c r="A57">
        <v>19</v>
      </c>
      <c r="B57" s="1"/>
      <c r="C57" s="1">
        <v>283.08</v>
      </c>
      <c r="D57" s="1"/>
      <c r="E57" s="1">
        <v>351.64</v>
      </c>
    </row>
    <row r="58" spans="1:5">
      <c r="A58">
        <v>20</v>
      </c>
      <c r="B58" s="1"/>
      <c r="C58" s="1">
        <v>283.08</v>
      </c>
      <c r="D58" s="1"/>
      <c r="E58" s="1">
        <v>351.64</v>
      </c>
    </row>
    <row r="59" spans="1:5">
      <c r="A59">
        <v>21</v>
      </c>
      <c r="B59" s="1"/>
      <c r="C59" s="1">
        <v>283.08</v>
      </c>
      <c r="D59" s="1"/>
      <c r="E59" s="1">
        <v>368.43</v>
      </c>
    </row>
    <row r="60" spans="1:5">
      <c r="A60">
        <v>22</v>
      </c>
      <c r="B60" s="1"/>
      <c r="C60" s="1">
        <v>283.08</v>
      </c>
      <c r="D60" s="1"/>
      <c r="E60" s="1">
        <v>368.43</v>
      </c>
    </row>
    <row r="61" spans="1:5">
      <c r="A61">
        <v>23</v>
      </c>
      <c r="B61" s="1"/>
      <c r="C61" s="1">
        <v>283.08</v>
      </c>
      <c r="D61" s="1"/>
      <c r="E61" s="1">
        <v>386.02</v>
      </c>
    </row>
    <row r="62" spans="1:5">
      <c r="A62">
        <v>24</v>
      </c>
      <c r="B62" s="1"/>
      <c r="C62" s="1">
        <v>283.08</v>
      </c>
      <c r="D62" s="1"/>
      <c r="E62" s="1">
        <v>386.02</v>
      </c>
    </row>
    <row r="63" spans="1:5">
      <c r="A63">
        <v>25</v>
      </c>
      <c r="B63" s="1"/>
      <c r="C63" s="1">
        <v>283.08</v>
      </c>
      <c r="D63" s="1"/>
      <c r="E63" s="1">
        <v>404.45</v>
      </c>
    </row>
    <row r="65" spans="1:5">
      <c r="A65" s="3" t="s">
        <v>35</v>
      </c>
    </row>
    <row r="66" spans="1:5">
      <c r="A66" t="s">
        <v>29</v>
      </c>
      <c r="B66" t="s">
        <v>30</v>
      </c>
      <c r="C66" t="s">
        <v>31</v>
      </c>
      <c r="D66" t="s">
        <v>32</v>
      </c>
      <c r="E66" t="s">
        <v>33</v>
      </c>
    </row>
    <row r="67" spans="1:5">
      <c r="A67">
        <v>1</v>
      </c>
      <c r="B67" s="1">
        <v>582.17999999999995</v>
      </c>
      <c r="C67" s="1">
        <v>351.12</v>
      </c>
      <c r="D67" s="1">
        <v>335.81</v>
      </c>
      <c r="E67" s="1">
        <v>286.67</v>
      </c>
    </row>
    <row r="68" spans="1:5">
      <c r="A68">
        <v>2</v>
      </c>
      <c r="B68" s="1">
        <v>582.17999999999995</v>
      </c>
      <c r="C68" s="1">
        <v>351.12</v>
      </c>
      <c r="D68" s="1">
        <v>335.81</v>
      </c>
      <c r="E68" s="1">
        <v>286.67</v>
      </c>
    </row>
    <row r="69" spans="1:5">
      <c r="A69">
        <v>3</v>
      </c>
      <c r="B69" s="1">
        <v>582.17999999999995</v>
      </c>
      <c r="C69" s="1">
        <v>351.12</v>
      </c>
      <c r="D69" s="1">
        <v>441.96</v>
      </c>
      <c r="E69" s="1">
        <v>300.36</v>
      </c>
    </row>
    <row r="70" spans="1:5">
      <c r="A70">
        <v>4</v>
      </c>
      <c r="B70" s="1">
        <v>582.17999999999995</v>
      </c>
      <c r="C70" s="1">
        <v>351.12</v>
      </c>
      <c r="D70" s="1">
        <v>441.96</v>
      </c>
      <c r="E70" s="1">
        <v>300.36</v>
      </c>
    </row>
    <row r="71" spans="1:5">
      <c r="A71">
        <v>5</v>
      </c>
      <c r="B71" s="1">
        <v>582.17999999999995</v>
      </c>
      <c r="C71" s="1">
        <v>351.12</v>
      </c>
      <c r="D71" s="1">
        <v>581.66</v>
      </c>
      <c r="E71" s="1">
        <v>314.7</v>
      </c>
    </row>
    <row r="72" spans="1:5">
      <c r="A72">
        <v>6</v>
      </c>
      <c r="B72" s="1">
        <v>582.17999999999995</v>
      </c>
      <c r="C72" s="1">
        <v>351.12</v>
      </c>
      <c r="D72" s="1">
        <v>581.66</v>
      </c>
      <c r="E72" s="1">
        <v>314.7</v>
      </c>
    </row>
    <row r="73" spans="1:5">
      <c r="A73">
        <v>7</v>
      </c>
      <c r="B73" s="1">
        <v>582.17999999999995</v>
      </c>
      <c r="C73" s="1">
        <v>351.12</v>
      </c>
      <c r="D73" s="1">
        <v>765.51</v>
      </c>
      <c r="E73" s="1">
        <v>329.72</v>
      </c>
    </row>
    <row r="74" spans="1:5">
      <c r="A74">
        <v>8</v>
      </c>
      <c r="B74" s="1">
        <v>582.17999999999995</v>
      </c>
      <c r="C74" s="1">
        <v>351.12</v>
      </c>
      <c r="D74" s="1">
        <v>765.51</v>
      </c>
      <c r="E74" s="1">
        <v>329.72</v>
      </c>
    </row>
    <row r="75" spans="1:5">
      <c r="A75">
        <v>9</v>
      </c>
      <c r="B75" s="1">
        <v>582.17999999999995</v>
      </c>
      <c r="C75" s="1">
        <v>351.12</v>
      </c>
      <c r="D75" s="1">
        <v>1007.43</v>
      </c>
      <c r="E75" s="1">
        <v>345.46</v>
      </c>
    </row>
    <row r="76" spans="1:5">
      <c r="A76">
        <v>10</v>
      </c>
      <c r="B76" s="1">
        <v>582.17999999999995</v>
      </c>
      <c r="C76" s="1">
        <v>351.12</v>
      </c>
      <c r="D76" s="1">
        <v>1007.43</v>
      </c>
      <c r="E76" s="1">
        <v>345.46</v>
      </c>
    </row>
    <row r="77" spans="1:5">
      <c r="A77">
        <v>11</v>
      </c>
      <c r="B77" s="1"/>
      <c r="C77" s="1">
        <v>351.12</v>
      </c>
      <c r="D77" s="1"/>
      <c r="E77" s="1">
        <v>361.95</v>
      </c>
    </row>
    <row r="78" spans="1:5">
      <c r="A78">
        <v>12</v>
      </c>
      <c r="B78" s="1"/>
      <c r="C78" s="1">
        <v>351.12</v>
      </c>
      <c r="D78" s="1"/>
      <c r="E78" s="1">
        <v>361.95</v>
      </c>
    </row>
    <row r="79" spans="1:5">
      <c r="A79">
        <v>13</v>
      </c>
      <c r="B79" s="1"/>
      <c r="C79" s="1">
        <v>351.12</v>
      </c>
      <c r="D79" s="1"/>
      <c r="E79" s="1">
        <v>379.23</v>
      </c>
    </row>
    <row r="80" spans="1:5">
      <c r="A80">
        <v>14</v>
      </c>
      <c r="B80" s="1"/>
      <c r="C80" s="1">
        <v>351.12</v>
      </c>
      <c r="D80" s="1"/>
      <c r="E80" s="1">
        <v>379.23</v>
      </c>
    </row>
    <row r="81" spans="1:5">
      <c r="A81">
        <v>15</v>
      </c>
      <c r="B81" s="1"/>
      <c r="C81" s="1">
        <v>351.12</v>
      </c>
      <c r="D81" s="1"/>
      <c r="E81" s="1">
        <v>397.33</v>
      </c>
    </row>
    <row r="82" spans="1:5">
      <c r="A82">
        <v>16</v>
      </c>
      <c r="B82" s="1"/>
      <c r="C82" s="1">
        <v>351.12</v>
      </c>
      <c r="D82" s="1"/>
      <c r="E82" s="1">
        <v>397.33</v>
      </c>
    </row>
    <row r="83" spans="1:5">
      <c r="A83">
        <v>17</v>
      </c>
      <c r="B83" s="1"/>
      <c r="C83" s="1">
        <v>351.12</v>
      </c>
      <c r="D83" s="1"/>
      <c r="E83" s="1">
        <v>416.3</v>
      </c>
    </row>
    <row r="84" spans="1:5">
      <c r="A84">
        <v>18</v>
      </c>
      <c r="B84" s="1"/>
      <c r="C84" s="1">
        <v>351.12</v>
      </c>
      <c r="D84" s="1"/>
      <c r="E84" s="1">
        <v>416.3</v>
      </c>
    </row>
    <row r="85" spans="1:5">
      <c r="A85">
        <v>19</v>
      </c>
      <c r="B85" s="1"/>
      <c r="C85" s="1">
        <v>351.12</v>
      </c>
      <c r="D85" s="1"/>
      <c r="E85" s="1">
        <v>436.17</v>
      </c>
    </row>
    <row r="86" spans="1:5">
      <c r="A86">
        <v>20</v>
      </c>
      <c r="B86" s="1"/>
      <c r="C86" s="1">
        <v>351.12</v>
      </c>
      <c r="D86" s="1"/>
      <c r="E86" s="1">
        <v>436.17</v>
      </c>
    </row>
    <row r="87" spans="1:5">
      <c r="A87">
        <v>21</v>
      </c>
      <c r="B87" s="1"/>
      <c r="C87" s="1">
        <v>351.12</v>
      </c>
      <c r="D87" s="1"/>
      <c r="E87" s="1">
        <v>456.99</v>
      </c>
    </row>
    <row r="88" spans="1:5">
      <c r="A88">
        <v>22</v>
      </c>
      <c r="B88" s="1"/>
      <c r="C88" s="1">
        <v>351.12</v>
      </c>
      <c r="D88" s="1"/>
      <c r="E88" s="1">
        <v>456.99</v>
      </c>
    </row>
    <row r="89" spans="1:5">
      <c r="A89">
        <v>23</v>
      </c>
      <c r="B89" s="1"/>
      <c r="C89" s="1">
        <v>351.12</v>
      </c>
      <c r="D89" s="1"/>
      <c r="E89" s="1">
        <v>478.8</v>
      </c>
    </row>
    <row r="90" spans="1:5">
      <c r="A90">
        <v>24</v>
      </c>
      <c r="B90" s="1"/>
      <c r="C90" s="1">
        <v>351.12</v>
      </c>
      <c r="D90" s="1"/>
      <c r="E90" s="1">
        <v>478.8</v>
      </c>
    </row>
    <row r="91" spans="1:5">
      <c r="A91">
        <v>25</v>
      </c>
      <c r="B91" s="1"/>
      <c r="C91" s="1">
        <v>351.12</v>
      </c>
      <c r="D91" s="1"/>
      <c r="E91" s="1">
        <v>501.66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Quick</dc:creator>
  <cp:lastModifiedBy>Harrison Quick</cp:lastModifiedBy>
  <dcterms:created xsi:type="dcterms:W3CDTF">2013-11-05T20:04:34Z</dcterms:created>
  <dcterms:modified xsi:type="dcterms:W3CDTF">2013-11-29T23:59:22Z</dcterms:modified>
</cp:coreProperties>
</file>